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<sst xmlns="http://schemas.openxmlformats.org/spreadsheetml/2006/main" count="69" uniqueCount="35">
  <si>
    <t xml:space="preserve">Ra</t>
  </si>
  <si>
    <t xml:space="preserve">Vào</t>
  </si>
  <si>
    <t xml:space="preserve">Lũy kế 2026</t>
  </si>
  <si>
    <t xml:space="preserve">T1</t>
  </si>
  <si>
    <t xml:space="preserve">T2</t>
  </si>
  <si>
    <t xml:space="preserve">T3</t>
  </si>
  <si>
    <t xml:space="preserve">T4</t>
  </si>
  <si>
    <t xml:space="preserve">T5</t>
  </si>
  <si>
    <t xml:space="preserve">T6</t>
  </si>
  <si>
    <t xml:space="preserve">T7</t>
  </si>
  <si>
    <t xml:space="preserve">T8</t>
  </si>
  <si>
    <t xml:space="preserve">T9</t>
  </si>
  <si>
    <t xml:space="preserve">T10</t>
  </si>
  <si>
    <t xml:space="preserve">T11</t>
  </si>
  <si>
    <t xml:space="preserve">T12</t>
  </si>
  <si>
    <t xml:space="preserve">Hòa Lạc</t>
  </si>
  <si>
    <t xml:space="preserve">SunHouse</t>
  </si>
  <si>
    <t xml:space="preserve">Sporemedic</t>
  </si>
  <si>
    <t xml:space="preserve">BBTimes</t>
  </si>
  <si>
    <t xml:space="preserve">Meiko</t>
  </si>
  <si>
    <t xml:space="preserve">Viettel</t>
  </si>
  <si>
    <t xml:space="preserve">Thu hồi công nợ Vin 1-2-3</t>
  </si>
  <si>
    <t xml:space="preserve">Thay tủ RMU hỏng</t>
  </si>
  <si>
    <t xml:space="preserve">Tuyến D2 (tạm tính 50% của tổng D1-D2)</t>
  </si>
  <si>
    <t xml:space="preserve">CX1 (cân đối theo tiền Viettel, chia tỉ lệ % dtích CX)</t>
  </si>
  <si>
    <t xml:space="preserve">Bù GPMB Nidec (trường hợp xấu)</t>
  </si>
  <si>
    <t xml:space="preserve">Tuần Châu</t>
  </si>
  <si>
    <t xml:space="preserve">Hàng rào/cổng/biển dự án…</t>
  </si>
  <si>
    <t xml:space="preserve">Văn phòng thi công</t>
  </si>
  <si>
    <t xml:space="preserve">Nhà điều hành</t>
  </si>
  <si>
    <r>
      <rPr>
        <sz val="10"/>
        <rFont val="Arial"/>
        <family val="2"/>
        <charset val="1"/>
      </rPr>
      <t xml:space="preserve">GPMB </t>
    </r>
    <r>
      <rPr>
        <sz val="10"/>
        <color rgb="FFC9211E"/>
        <rFont val="Arial"/>
        <family val="2"/>
        <charset val="1"/>
      </rPr>
      <t xml:space="preserve">(chưa có chuyển điện và san của Âu Lạc)</t>
    </r>
  </si>
  <si>
    <t xml:space="preserve">Trạm xử lý nước thải (xd + 30% tbị)</t>
  </si>
  <si>
    <t xml:space="preserve">San nền phần diện tích sạch</t>
  </si>
  <si>
    <t xml:space="preserve">Ước tính các nội dung khác trong 2026</t>
  </si>
  <si>
    <t xml:space="preserve">Còn lại sang 2027 (k gồm trong lũy kế 2026)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</si>
</sst>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;[RED]\-#,##0.0"/>
    <numFmt numFmtId="166" formatCode="#,##0.00;[RED]\-#,##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10"/>
      <color rgb="FFC9211E"/>
      <name val="Arial"/>
      <family val="2"/>
      <charset val="1"/>
    </font>
    <font>
      <sz val="10"/>
      <color rgb="FFC9211E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5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29" activeCellId="0" sqref="A2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7.13"/>
    <col collapsed="false" customWidth="true" hidden="false" outlineLevel="0" max="2" min="2" style="2" width="11.98"/>
    <col collapsed="false" customWidth="true" hidden="false" outlineLevel="0" max="26" min="3" style="2" width="5.88"/>
  </cols>
  <sheetData>
    <row r="1" customFormat="false" ht="12.8" hidden="false" customHeight="false" outlineLevel="0" collapsed="false">
      <c r="B1" s="3"/>
      <c r="C1" s="4" t="s">
        <v>0</v>
      </c>
      <c r="D1" s="5" t="s">
        <v>1</v>
      </c>
      <c r="E1" s="4" t="s">
        <v>0</v>
      </c>
      <c r="F1" s="5" t="s">
        <v>1</v>
      </c>
      <c r="G1" s="4" t="s">
        <v>0</v>
      </c>
      <c r="H1" s="5" t="s">
        <v>1</v>
      </c>
      <c r="I1" s="4" t="s">
        <v>0</v>
      </c>
      <c r="J1" s="5" t="s">
        <v>1</v>
      </c>
      <c r="K1" s="4" t="s">
        <v>0</v>
      </c>
      <c r="L1" s="5" t="s">
        <v>1</v>
      </c>
      <c r="M1" s="4" t="s">
        <v>0</v>
      </c>
      <c r="N1" s="5" t="s">
        <v>1</v>
      </c>
      <c r="O1" s="4" t="s">
        <v>0</v>
      </c>
      <c r="P1" s="5" t="s">
        <v>1</v>
      </c>
      <c r="Q1" s="4" t="s">
        <v>0</v>
      </c>
      <c r="R1" s="5" t="s">
        <v>1</v>
      </c>
      <c r="S1" s="4" t="s">
        <v>0</v>
      </c>
      <c r="T1" s="5" t="s">
        <v>1</v>
      </c>
      <c r="U1" s="4" t="s">
        <v>0</v>
      </c>
      <c r="V1" s="5" t="s">
        <v>1</v>
      </c>
      <c r="W1" s="4" t="s">
        <v>0</v>
      </c>
      <c r="X1" s="5" t="s">
        <v>1</v>
      </c>
      <c r="Y1" s="4" t="s">
        <v>0</v>
      </c>
      <c r="Z1" s="5" t="s">
        <v>1</v>
      </c>
    </row>
    <row r="2" customFormat="false" ht="12.8" hidden="false" customHeight="false" outlineLevel="0" collapsed="false">
      <c r="B2" s="3" t="s">
        <v>2</v>
      </c>
      <c r="C2" s="4" t="s">
        <v>3</v>
      </c>
      <c r="D2" s="5" t="s">
        <v>3</v>
      </c>
      <c r="E2" s="4" t="s">
        <v>4</v>
      </c>
      <c r="F2" s="5" t="s">
        <v>4</v>
      </c>
      <c r="G2" s="4" t="s">
        <v>5</v>
      </c>
      <c r="H2" s="5" t="s">
        <v>5</v>
      </c>
      <c r="I2" s="4" t="s">
        <v>6</v>
      </c>
      <c r="J2" s="5" t="s">
        <v>6</v>
      </c>
      <c r="K2" s="4" t="s">
        <v>7</v>
      </c>
      <c r="L2" s="5" t="s">
        <v>7</v>
      </c>
      <c r="M2" s="4" t="s">
        <v>8</v>
      </c>
      <c r="N2" s="5" t="s">
        <v>8</v>
      </c>
      <c r="O2" s="4" t="s">
        <v>9</v>
      </c>
      <c r="P2" s="5" t="s">
        <v>9</v>
      </c>
      <c r="Q2" s="4" t="s">
        <v>10</v>
      </c>
      <c r="R2" s="5" t="s">
        <v>10</v>
      </c>
      <c r="S2" s="4" t="s">
        <v>11</v>
      </c>
      <c r="T2" s="5" t="s">
        <v>11</v>
      </c>
      <c r="U2" s="4" t="s">
        <v>12</v>
      </c>
      <c r="V2" s="5" t="s">
        <v>12</v>
      </c>
      <c r="W2" s="4" t="s">
        <v>13</v>
      </c>
      <c r="X2" s="5" t="s">
        <v>13</v>
      </c>
      <c r="Y2" s="4" t="s">
        <v>14</v>
      </c>
      <c r="Z2" s="5" t="s">
        <v>14</v>
      </c>
    </row>
    <row r="3" customFormat="false" ht="12.8" hidden="false" customHeight="false" outlineLevel="0" collapsed="false">
      <c r="B3" s="3"/>
      <c r="C3" s="4"/>
      <c r="D3" s="5"/>
      <c r="E3" s="4"/>
      <c r="F3" s="5"/>
      <c r="G3" s="4"/>
      <c r="H3" s="5"/>
      <c r="I3" s="4"/>
      <c r="J3" s="5"/>
      <c r="K3" s="4"/>
      <c r="L3" s="5"/>
      <c r="M3" s="4"/>
      <c r="N3" s="5"/>
      <c r="O3" s="4"/>
      <c r="P3" s="5"/>
      <c r="Q3" s="4"/>
      <c r="R3" s="5"/>
      <c r="S3" s="4"/>
      <c r="T3" s="5"/>
      <c r="U3" s="4"/>
      <c r="V3" s="5"/>
      <c r="W3" s="4"/>
      <c r="X3" s="5"/>
      <c r="Y3" s="4"/>
      <c r="Z3" s="5"/>
    </row>
    <row r="4" customFormat="false" ht="12.8" hidden="false" customHeight="false" outlineLevel="0" collapsed="false">
      <c r="A4" s="6" t="s">
        <v>15</v>
      </c>
      <c r="B4" s="7" t="n">
        <f aca="false">SUM(C4:Z4)</f>
        <v>-67.64</v>
      </c>
      <c r="C4" s="7" t="n">
        <f aca="false">SUM(C5:C14)</f>
        <v>-5.04</v>
      </c>
      <c r="D4" s="7" t="n">
        <f aca="false">SUM(D5:D14)</f>
        <v>12.26</v>
      </c>
      <c r="E4" s="7" t="n">
        <f aca="false">SUM(E5:E14)</f>
        <v>-1.99</v>
      </c>
      <c r="F4" s="7" t="n">
        <f aca="false">SUM(F5:F14)</f>
        <v>9.195</v>
      </c>
      <c r="G4" s="7" t="n">
        <f aca="false">SUM(G5:G14)</f>
        <v>-53.28</v>
      </c>
      <c r="H4" s="7" t="n">
        <f aca="false">SUM(H5:H14)</f>
        <v>26.265</v>
      </c>
      <c r="I4" s="7" t="n">
        <f aca="false">SUM(I5:I14)</f>
        <v>-17.67</v>
      </c>
      <c r="J4" s="7" t="n">
        <f aca="false">SUM(J5:J14)</f>
        <v>30.65</v>
      </c>
      <c r="K4" s="7" t="n">
        <f aca="false">SUM(K5:K14)</f>
        <v>-14.81</v>
      </c>
      <c r="L4" s="7" t="n">
        <f aca="false">SUM(L5:L14)</f>
        <v>19.12</v>
      </c>
      <c r="M4" s="7" t="n">
        <f aca="false">SUM(M5:M14)</f>
        <v>-9.45</v>
      </c>
      <c r="N4" s="7" t="n">
        <f aca="false">SUM(N5:N14)</f>
        <v>0</v>
      </c>
      <c r="O4" s="7" t="n">
        <f aca="false">SUM(O5:O14)</f>
        <v>-11.218</v>
      </c>
      <c r="P4" s="7" t="n">
        <f aca="false">SUM(P5:P14)</f>
        <v>0</v>
      </c>
      <c r="Q4" s="7" t="n">
        <f aca="false">SUM(Q5:Q14)</f>
        <v>-13.626</v>
      </c>
      <c r="R4" s="7" t="n">
        <f aca="false">SUM(R5:R14)</f>
        <v>0</v>
      </c>
      <c r="S4" s="7" t="n">
        <f aca="false">SUM(S5:S14)</f>
        <v>-13.626</v>
      </c>
      <c r="T4" s="7" t="n">
        <f aca="false">SUM(T5:T14)</f>
        <v>0</v>
      </c>
      <c r="U4" s="7" t="n">
        <f aca="false">SUM(U5:U14)</f>
        <v>-7.326</v>
      </c>
      <c r="V4" s="7" t="n">
        <f aca="false">SUM(V5:V14)</f>
        <v>0</v>
      </c>
      <c r="W4" s="7" t="n">
        <f aca="false">SUM(W5:W14)</f>
        <v>-7.326</v>
      </c>
      <c r="X4" s="7" t="n">
        <f aca="false">SUM(X5:X14)</f>
        <v>0</v>
      </c>
      <c r="Y4" s="7" t="n">
        <f aca="false">SUM(Y5:Y14)</f>
        <v>-9.768</v>
      </c>
      <c r="Z4" s="7" t="n">
        <f aca="false">SUM(Z5:Z14)</f>
        <v>0</v>
      </c>
    </row>
    <row r="5" customFormat="false" ht="12.8" hidden="false" customHeight="false" outlineLevel="0" collapsed="false">
      <c r="A5" s="1" t="s">
        <v>16</v>
      </c>
      <c r="B5" s="8" t="n">
        <f aca="false">SUM(C5:Z5)</f>
        <v>31.06</v>
      </c>
      <c r="C5" s="9" t="n">
        <f aca="false">-1*0.15*140000*240000/1000000000</f>
        <v>-5.04</v>
      </c>
      <c r="D5" s="9" t="n">
        <f aca="false">61.3*0.2</f>
        <v>12.26</v>
      </c>
      <c r="E5" s="9" t="n">
        <f aca="false">-1*0.15*140000*240000/1000000000</f>
        <v>-5.04</v>
      </c>
      <c r="F5" s="9" t="n">
        <f aca="false">61.3*0.15</f>
        <v>9.195</v>
      </c>
      <c r="G5" s="9" t="n">
        <f aca="false">-1*0.3*140000*240000/1000000000</f>
        <v>-10.08</v>
      </c>
      <c r="H5" s="9" t="n">
        <f aca="false">61.3*0.15</f>
        <v>9.195</v>
      </c>
      <c r="I5" s="9" t="n">
        <f aca="false">-1*0.2*140000*240000/1000000000</f>
        <v>-6.72</v>
      </c>
      <c r="J5" s="9" t="n">
        <f aca="false">61.3*0.5</f>
        <v>30.65</v>
      </c>
      <c r="K5" s="9" t="n">
        <f aca="false">-1*0.1*140000*240000/1000000000</f>
        <v>-3.36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customFormat="false" ht="12.8" hidden="false" customHeight="false" outlineLevel="0" collapsed="false">
      <c r="A6" s="1" t="s">
        <v>17</v>
      </c>
      <c r="B6" s="8" t="n">
        <f aca="false">SUM(C6:Z6)</f>
        <v>7.1</v>
      </c>
      <c r="C6" s="9"/>
      <c r="D6" s="9"/>
      <c r="E6" s="9" t="n">
        <f aca="false">7.1*0.5</f>
        <v>3.55</v>
      </c>
      <c r="F6" s="9"/>
      <c r="G6" s="9"/>
      <c r="H6" s="9" t="n">
        <f aca="false">7.1*0.5</f>
        <v>3.55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customFormat="false" ht="12.8" hidden="false" customHeight="false" outlineLevel="0" collapsed="false">
      <c r="A7" s="1" t="s">
        <v>18</v>
      </c>
      <c r="B7" s="8" t="n">
        <f aca="false">SUM(C7:Z7)</f>
        <v>5</v>
      </c>
      <c r="C7" s="9"/>
      <c r="D7" s="9"/>
      <c r="E7" s="9"/>
      <c r="F7" s="9"/>
      <c r="G7" s="9" t="n">
        <v>-0.6</v>
      </c>
      <c r="H7" s="9"/>
      <c r="I7" s="9" t="n">
        <v>-1.5</v>
      </c>
      <c r="J7" s="9"/>
      <c r="K7" s="9" t="n">
        <v>-1.5</v>
      </c>
      <c r="L7" s="9" t="n">
        <f aca="false">17.2*0.5</f>
        <v>8.6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customFormat="false" ht="12.8" hidden="false" customHeight="false" outlineLevel="0" collapsed="false">
      <c r="A8" s="1" t="s">
        <v>19</v>
      </c>
      <c r="B8" s="8" t="n">
        <f aca="false">SUM(C8:Z8)</f>
        <v>20.54</v>
      </c>
      <c r="C8" s="9"/>
      <c r="D8" s="9"/>
      <c r="E8" s="9"/>
      <c r="F8" s="9"/>
      <c r="G8" s="9"/>
      <c r="H8" s="9" t="n">
        <f aca="false">10000*80*26300*0.5/1000000000</f>
        <v>10.52</v>
      </c>
      <c r="I8" s="9"/>
      <c r="J8" s="9"/>
      <c r="K8" s="9" t="n">
        <v>-0.5</v>
      </c>
      <c r="L8" s="9" t="n">
        <f aca="false">10000*80*26300*0.5/1000000000</f>
        <v>10.52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customFormat="false" ht="12.8" hidden="false" customHeight="false" outlineLevel="0" collapsed="false">
      <c r="A9" s="1" t="s">
        <v>20</v>
      </c>
      <c r="B9" s="8" t="n">
        <f aca="false">SUM(C9:Z9)</f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customFormat="false" ht="12.8" hidden="false" customHeight="false" outlineLevel="0" collapsed="false">
      <c r="A10" s="1" t="s">
        <v>21</v>
      </c>
      <c r="B10" s="8" t="n">
        <f aca="false">SUM(C10:Z10)</f>
        <v>11</v>
      </c>
      <c r="C10" s="9"/>
      <c r="D10" s="9"/>
      <c r="E10" s="9"/>
      <c r="F10" s="9"/>
      <c r="G10" s="9"/>
      <c r="H10" s="9" t="n">
        <v>3</v>
      </c>
      <c r="I10" s="9"/>
      <c r="J10" s="9"/>
      <c r="K10" s="9"/>
      <c r="L10" s="9"/>
      <c r="M10" s="9"/>
      <c r="N10" s="9"/>
      <c r="O10" s="9" t="n">
        <v>8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customFormat="false" ht="12.8" hidden="false" customHeight="false" outlineLevel="0" collapsed="false">
      <c r="A11" s="1" t="s">
        <v>22</v>
      </c>
      <c r="B11" s="8" t="n">
        <f aca="false">SUM(C11:Z11)</f>
        <v>-0.5</v>
      </c>
      <c r="C11" s="9"/>
      <c r="D11" s="9"/>
      <c r="E11" s="9" t="n">
        <v>-0.5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customFormat="false" ht="12.8" hidden="false" customHeight="false" outlineLevel="0" collapsed="false">
      <c r="A12" s="1" t="s">
        <v>23</v>
      </c>
      <c r="B12" s="8" t="n">
        <f aca="false">SUM(C12:Z12)</f>
        <v>-63</v>
      </c>
      <c r="C12" s="9"/>
      <c r="D12" s="9"/>
      <c r="E12" s="9"/>
      <c r="F12" s="9"/>
      <c r="G12" s="9" t="n">
        <f aca="false">-126*0.5*0.2</f>
        <v>-12.6</v>
      </c>
      <c r="H12" s="9"/>
      <c r="I12" s="9" t="n">
        <f aca="false">-126*0.5*0.15</f>
        <v>-9.45</v>
      </c>
      <c r="J12" s="9"/>
      <c r="K12" s="9" t="n">
        <f aca="false">-126*0.5*0.15</f>
        <v>-9.45</v>
      </c>
      <c r="L12" s="9"/>
      <c r="M12" s="9" t="n">
        <f aca="false">-126*0.5*0.15</f>
        <v>-9.45</v>
      </c>
      <c r="N12" s="9"/>
      <c r="O12" s="9" t="n">
        <f aca="false">-126*0.5*0.15</f>
        <v>-9.45</v>
      </c>
      <c r="P12" s="9"/>
      <c r="Q12" s="9" t="n">
        <f aca="false">-126*0.5*0.1</f>
        <v>-6.3</v>
      </c>
      <c r="R12" s="9"/>
      <c r="S12" s="9" t="n">
        <f aca="false">-126*0.5*0.1</f>
        <v>-6.3</v>
      </c>
      <c r="T12" s="9"/>
      <c r="U12" s="9"/>
      <c r="V12" s="9"/>
      <c r="W12" s="9"/>
      <c r="X12" s="9"/>
      <c r="Y12" s="9"/>
      <c r="Z12" s="9"/>
    </row>
    <row r="13" customFormat="false" ht="12.8" hidden="false" customHeight="false" outlineLevel="0" collapsed="false">
      <c r="A13" s="1" t="s">
        <v>24</v>
      </c>
      <c r="B13" s="8" t="n">
        <f aca="false">SUM(C13:Z13)</f>
        <v>-48.84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-148*0.33*0.2</f>
        <v>-9.768</v>
      </c>
      <c r="P13" s="9"/>
      <c r="Q13" s="9" t="n">
        <f aca="false">-148*0.33*0.15</f>
        <v>-7.326</v>
      </c>
      <c r="R13" s="9"/>
      <c r="S13" s="9" t="n">
        <f aca="false">-148*0.33*0.15</f>
        <v>-7.326</v>
      </c>
      <c r="T13" s="9"/>
      <c r="U13" s="9" t="n">
        <f aca="false">-148*0.33*0.15</f>
        <v>-7.326</v>
      </c>
      <c r="V13" s="9"/>
      <c r="W13" s="9" t="n">
        <f aca="false">-148*0.33*0.15</f>
        <v>-7.326</v>
      </c>
      <c r="X13" s="9"/>
      <c r="Y13" s="9" t="n">
        <f aca="false">-148*0.33*0.2</f>
        <v>-9.768</v>
      </c>
      <c r="Z13" s="9"/>
    </row>
    <row r="14" customFormat="false" ht="12.8" hidden="false" customHeight="false" outlineLevel="0" collapsed="false">
      <c r="A14" s="1" t="s">
        <v>25</v>
      </c>
      <c r="B14" s="8" t="n">
        <f aca="false">SUM(C14:Z14)</f>
        <v>-30</v>
      </c>
      <c r="C14" s="9"/>
      <c r="D14" s="9"/>
      <c r="E14" s="9"/>
      <c r="F14" s="9"/>
      <c r="G14" s="9" t="n">
        <v>-30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customFormat="false" ht="12.8" hidden="false" customHeight="false" outlineLevel="0" collapsed="false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customFormat="false" ht="12.8" hidden="false" customHeight="false" outlineLevel="0" collapsed="false">
      <c r="A16" s="6" t="s">
        <v>26</v>
      </c>
      <c r="B16" s="7" t="n">
        <f aca="false">SUM(C16:Z16)</f>
        <v>-110.4642</v>
      </c>
      <c r="C16" s="7" t="n">
        <f aca="false">SUM(C17:C23)</f>
        <v>-1.26</v>
      </c>
      <c r="D16" s="7" t="n">
        <f aca="false">SUM(D17:D23)</f>
        <v>0</v>
      </c>
      <c r="E16" s="7" t="n">
        <f aca="false">SUM(E17:E23)</f>
        <v>-8.29</v>
      </c>
      <c r="F16" s="7" t="n">
        <f aca="false">SUM(F17:F23)</f>
        <v>0</v>
      </c>
      <c r="G16" s="7" t="n">
        <f aca="false">SUM(G17:G23)</f>
        <v>-8.275</v>
      </c>
      <c r="H16" s="7" t="n">
        <f aca="false">SUM(H17:H23)</f>
        <v>0</v>
      </c>
      <c r="I16" s="7" t="n">
        <f aca="false">SUM(I17:I23)</f>
        <v>-2.064</v>
      </c>
      <c r="J16" s="7" t="n">
        <f aca="false">SUM(J17:J23)</f>
        <v>0</v>
      </c>
      <c r="K16" s="7" t="n">
        <f aca="false">SUM(K17:K23)</f>
        <v>-3.924</v>
      </c>
      <c r="L16" s="7" t="n">
        <f aca="false">SUM(L17:L23)</f>
        <v>0</v>
      </c>
      <c r="M16" s="7" t="n">
        <f aca="false">SUM(M17:M23)</f>
        <v>-30.898</v>
      </c>
      <c r="N16" s="7" t="n">
        <f aca="false">SUM(N17:N23)</f>
        <v>0</v>
      </c>
      <c r="O16" s="7" t="n">
        <f aca="false">SUM(O17:O23)</f>
        <v>-19.702</v>
      </c>
      <c r="P16" s="7" t="n">
        <f aca="false">SUM(P17:P23)</f>
        <v>0</v>
      </c>
      <c r="Q16" s="7" t="n">
        <f aca="false">SUM(Q17:Q23)</f>
        <v>-24.779</v>
      </c>
      <c r="R16" s="7" t="n">
        <f aca="false">SUM(R17:R23)</f>
        <v>0</v>
      </c>
      <c r="S16" s="7" t="n">
        <f aca="false">SUM(S17:S23)</f>
        <v>-1.0758</v>
      </c>
      <c r="T16" s="7" t="n">
        <f aca="false">SUM(T17:T23)</f>
        <v>0</v>
      </c>
      <c r="U16" s="7" t="n">
        <f aca="false">SUM(U17:U23)</f>
        <v>-4.8518</v>
      </c>
      <c r="V16" s="7" t="n">
        <f aca="false">SUM(V17:V23)</f>
        <v>0</v>
      </c>
      <c r="W16" s="7" t="n">
        <f aca="false">SUM(W17:W23)</f>
        <v>-4.4888</v>
      </c>
      <c r="X16" s="7" t="n">
        <f aca="false">SUM(X17:X23)</f>
        <v>0</v>
      </c>
      <c r="Y16" s="7" t="n">
        <f aca="false">SUM(Y17:Y23)</f>
        <v>-0.8558</v>
      </c>
      <c r="Z16" s="7" t="n">
        <f aca="false">SUM(Z17:Z23)</f>
        <v>0</v>
      </c>
    </row>
    <row r="17" customFormat="false" ht="12.8" hidden="false" customHeight="false" outlineLevel="0" collapsed="false">
      <c r="A17" s="1" t="s">
        <v>27</v>
      </c>
      <c r="B17" s="8" t="n">
        <f aca="false">SUM(C17:Z17)</f>
        <v>-0.6</v>
      </c>
      <c r="C17" s="9" t="n">
        <v>-0.6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customFormat="false" ht="12.8" hidden="false" customHeight="false" outlineLevel="0" collapsed="false">
      <c r="A18" s="1" t="s">
        <v>28</v>
      </c>
      <c r="B18" s="8" t="n">
        <f aca="false">SUM(C18:Z18)</f>
        <v>-0.15</v>
      </c>
      <c r="C18" s="9"/>
      <c r="D18" s="9"/>
      <c r="E18" s="9" t="n">
        <v>-0.15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customFormat="false" ht="12.8" hidden="false" customHeight="false" outlineLevel="0" collapsed="false">
      <c r="A19" s="1" t="s">
        <v>29</v>
      </c>
      <c r="B19" s="8" t="n">
        <f aca="false">SUM(C19:Z19)</f>
        <v>-19.215</v>
      </c>
      <c r="C19" s="9" t="n">
        <v>-0.66</v>
      </c>
      <c r="D19" s="9"/>
      <c r="E19" s="9" t="n">
        <v>-3.74</v>
      </c>
      <c r="F19" s="9"/>
      <c r="G19" s="9" t="n">
        <v>-1.675</v>
      </c>
      <c r="H19" s="9"/>
      <c r="I19" s="9" t="n">
        <v>-0.674</v>
      </c>
      <c r="J19" s="9"/>
      <c r="K19" s="9" t="n">
        <v>-0.674</v>
      </c>
      <c r="L19" s="9"/>
      <c r="M19" s="9" t="n">
        <v>-1.445</v>
      </c>
      <c r="N19" s="9"/>
      <c r="O19" s="9" t="n">
        <v>-1.249</v>
      </c>
      <c r="P19" s="9"/>
      <c r="Q19" s="9" t="n">
        <v>-1.249</v>
      </c>
      <c r="R19" s="9"/>
      <c r="S19" s="9" t="n">
        <v>-0.22</v>
      </c>
      <c r="T19" s="9"/>
      <c r="U19" s="9" t="n">
        <v>-3.996</v>
      </c>
      <c r="V19" s="9"/>
      <c r="W19" s="9" t="n">
        <v>-3.633</v>
      </c>
      <c r="X19" s="9"/>
      <c r="Y19" s="9"/>
      <c r="Z19" s="9"/>
    </row>
    <row r="20" customFormat="false" ht="12.8" hidden="false" customHeight="false" outlineLevel="0" collapsed="false">
      <c r="A20" s="1" t="s">
        <v>30</v>
      </c>
      <c r="B20" s="8" t="n">
        <f aca="false">SUM(C20:Z20)</f>
        <v>-22</v>
      </c>
      <c r="C20" s="9"/>
      <c r="D20" s="9"/>
      <c r="E20" s="9" t="n">
        <v>-4.4</v>
      </c>
      <c r="F20" s="9"/>
      <c r="G20" s="9" t="n">
        <v>-6.6</v>
      </c>
      <c r="H20" s="9"/>
      <c r="I20" s="9"/>
      <c r="J20" s="9"/>
      <c r="K20" s="9"/>
      <c r="L20" s="9"/>
      <c r="M20" s="9" t="n">
        <v>-11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customFormat="false" ht="12.8" hidden="false" customHeight="false" outlineLevel="0" collapsed="false">
      <c r="A21" s="1" t="s">
        <v>31</v>
      </c>
      <c r="B21" s="8" t="n">
        <f aca="false">SUM(C21:Z21)</f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customFormat="false" ht="12.8" hidden="false" customHeight="false" outlineLevel="0" collapsed="false">
      <c r="A22" s="1" t="s">
        <v>32</v>
      </c>
      <c r="B22" s="8" t="n">
        <f aca="false">SUM(C22:Z22)</f>
        <v>-4.64</v>
      </c>
      <c r="C22" s="9"/>
      <c r="D22" s="9"/>
      <c r="E22" s="9"/>
      <c r="F22" s="9"/>
      <c r="G22" s="9"/>
      <c r="H22" s="9"/>
      <c r="I22" s="9" t="n">
        <v>-1.39</v>
      </c>
      <c r="J22" s="9"/>
      <c r="K22" s="9" t="n">
        <v>-3.25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customFormat="false" ht="12.8" hidden="false" customHeight="false" outlineLevel="0" collapsed="false">
      <c r="A23" s="1" t="s">
        <v>33</v>
      </c>
      <c r="B23" s="8" t="n">
        <f aca="false">SUM(C23:Z23)</f>
        <v>-63.8592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 t="n">
        <v>-18.453</v>
      </c>
      <c r="N23" s="9"/>
      <c r="O23" s="9" t="n">
        <v>-18.453</v>
      </c>
      <c r="P23" s="9"/>
      <c r="Q23" s="9" t="n">
        <v>-23.53</v>
      </c>
      <c r="R23" s="9"/>
      <c r="S23" s="9" t="n">
        <v>-0.8558</v>
      </c>
      <c r="T23" s="9"/>
      <c r="U23" s="9" t="n">
        <v>-0.8558</v>
      </c>
      <c r="V23" s="9"/>
      <c r="W23" s="9" t="n">
        <v>-0.8558</v>
      </c>
      <c r="X23" s="9"/>
      <c r="Y23" s="9" t="n">
        <v>-0.8558</v>
      </c>
      <c r="Z23" s="9"/>
    </row>
    <row r="24" customFormat="false" ht="12.8" hidden="false" customHeight="false" outlineLevel="0" collapsed="false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customFormat="false" ht="12.8" hidden="false" customHeight="false" outlineLevel="0" collapsed="false">
      <c r="A25" s="1" t="s">
        <v>34</v>
      </c>
      <c r="B25" s="7" t="n">
        <f aca="false">SUM(C25:Z25)</f>
        <v>-33.7749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 t="n">
        <f aca="false">-2.0044-2.0044-2.0783-2.9243-1.9946-3.9383-1.9436-16.887</f>
        <v>-33.7749</v>
      </c>
      <c r="Z25" s="9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2026-01-11T11:44:11Z</dcterms:created>
  <dc:creator/>
  <dc:description/>
  <dc:language>en-US</dc:language>
  <cp:lastModifiedBy/>
  <dcterms:modified xsi:type="dcterms:W3CDTF">2026-01-22T15:46:31Z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